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kuro\home\33期システム外販部\プロジェクト\新規事業関連\26コラム\210611第一回ネツエン実験室\"/>
    </mc:Choice>
  </mc:AlternateContent>
  <xr:revisionPtr revIDLastSave="0" documentId="13_ncr:1_{1E5E31FC-29EA-4254-BE11-3B51959ABCAA}" xr6:coauthVersionLast="47" xr6:coauthVersionMax="47" xr10:uidLastSave="{00000000-0000-0000-0000-000000000000}"/>
  <bookViews>
    <workbookView xWindow="-120" yWindow="-120" windowWidth="29040" windowHeight="15525" xr2:uid="{0431ADB8-81B5-46C0-9B07-5D3A3E82EAF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1" l="1"/>
  <c r="B22" i="1"/>
  <c r="A22" i="1"/>
  <c r="B14" i="1"/>
  <c r="B11" i="1"/>
  <c r="B10" i="1"/>
  <c r="E6" i="1"/>
  <c r="B12" i="1" l="1"/>
  <c r="E11" i="1"/>
  <c r="E12" i="1" s="1"/>
  <c r="E14" i="1" s="1"/>
  <c r="B15" i="1" s="1"/>
  <c r="B16" i="1" s="1"/>
  <c r="B23" i="1" s="1"/>
</calcChain>
</file>

<file path=xl/sharedStrings.xml><?xml version="1.0" encoding="utf-8"?>
<sst xmlns="http://schemas.openxmlformats.org/spreadsheetml/2006/main" count="51" uniqueCount="37">
  <si>
    <t>w</t>
    <phoneticPr fontId="1"/>
  </si>
  <si>
    <t>で</t>
    <phoneticPr fontId="1"/>
  </si>
  <si>
    <t>電気を供給できる</t>
    <rPh sb="0" eb="2">
      <t>デンキ</t>
    </rPh>
    <rPh sb="3" eb="5">
      <t>キョウキュウ</t>
    </rPh>
    <phoneticPr fontId="1"/>
  </si>
  <si>
    <t>時間</t>
    <rPh sb="0" eb="2">
      <t>ジカン</t>
    </rPh>
    <phoneticPr fontId="1"/>
  </si>
  <si>
    <t>理論的には</t>
    <rPh sb="0" eb="3">
      <t>リロンテキ</t>
    </rPh>
    <phoneticPr fontId="1"/>
  </si>
  <si>
    <t>の消費電力の機器はの機器は</t>
    <rPh sb="1" eb="3">
      <t>ショウヒ</t>
    </rPh>
    <rPh sb="3" eb="5">
      <t>デンリョク</t>
    </rPh>
    <rPh sb="6" eb="8">
      <t>キキ</t>
    </rPh>
    <rPh sb="10" eb="12">
      <t>キキ</t>
    </rPh>
    <phoneticPr fontId="1"/>
  </si>
  <si>
    <t>消費するのに</t>
    <rPh sb="0" eb="2">
      <t>ショウヒ</t>
    </rPh>
    <phoneticPr fontId="1"/>
  </si>
  <si>
    <t>かかったという結果</t>
    <rPh sb="7" eb="9">
      <t>ケッカ</t>
    </rPh>
    <phoneticPr fontId="1"/>
  </si>
  <si>
    <t>比例計算すると残り18%</t>
    <rPh sb="0" eb="2">
      <t>ヒレイ</t>
    </rPh>
    <rPh sb="2" eb="4">
      <t>ケイサン</t>
    </rPh>
    <rPh sb="7" eb="8">
      <t>ノコ</t>
    </rPh>
    <phoneticPr fontId="1"/>
  </si>
  <si>
    <t>かかる計算となる</t>
    <rPh sb="3" eb="5">
      <t>ケイサン</t>
    </rPh>
    <phoneticPr fontId="1"/>
  </si>
  <si>
    <t>700w残り18%ということは</t>
    <rPh sb="4" eb="5">
      <t>ノコ</t>
    </rPh>
    <phoneticPr fontId="1"/>
  </si>
  <si>
    <t>使い切るのに</t>
    <rPh sb="0" eb="1">
      <t>ツカ</t>
    </rPh>
    <rPh sb="2" eb="3">
      <t>キ</t>
    </rPh>
    <phoneticPr fontId="1"/>
  </si>
  <si>
    <t>推定</t>
    <rPh sb="0" eb="2">
      <t>スイテイ</t>
    </rPh>
    <phoneticPr fontId="1"/>
  </si>
  <si>
    <t>平均</t>
    <rPh sb="0" eb="2">
      <t>ヘイキン</t>
    </rPh>
    <phoneticPr fontId="1"/>
  </si>
  <si>
    <t>の消費電力と仮定し</t>
    <rPh sb="1" eb="3">
      <t>ショウヒ</t>
    </rPh>
    <rPh sb="3" eb="5">
      <t>デンリョク</t>
    </rPh>
    <rPh sb="6" eb="8">
      <t>カテイ</t>
    </rPh>
    <phoneticPr fontId="1"/>
  </si>
  <si>
    <t>電気を供給できたとすると</t>
    <rPh sb="0" eb="2">
      <t>デンキ</t>
    </rPh>
    <rPh sb="3" eb="5">
      <t>キョウキュウ</t>
    </rPh>
    <phoneticPr fontId="1"/>
  </si>
  <si>
    <t>理論値の</t>
    <rPh sb="0" eb="3">
      <t>リロンチ</t>
    </rPh>
    <phoneticPr fontId="1"/>
  </si>
  <si>
    <t>マージンを考慮して</t>
    <rPh sb="5" eb="7">
      <t>コウリョ</t>
    </rPh>
    <phoneticPr fontId="1"/>
  </si>
  <si>
    <t>ポータブル電源容量</t>
    <rPh sb="5" eb="7">
      <t>デンゲン</t>
    </rPh>
    <rPh sb="7" eb="9">
      <t>ヨウリョウ</t>
    </rPh>
    <phoneticPr fontId="1"/>
  </si>
  <si>
    <t>Wh</t>
    <phoneticPr fontId="1"/>
  </si>
  <si>
    <t>平均消費電力</t>
    <rPh sb="0" eb="2">
      <t>ヘイキン</t>
    </rPh>
    <rPh sb="2" eb="4">
      <t>ショウヒ</t>
    </rPh>
    <rPh sb="4" eb="6">
      <t>デンリョク</t>
    </rPh>
    <phoneticPr fontId="1"/>
  </si>
  <si>
    <t>理論的にはポータブル電源</t>
    <rPh sb="0" eb="3">
      <t>リロンテキ</t>
    </rPh>
    <rPh sb="10" eb="12">
      <t>デンゲン</t>
    </rPh>
    <phoneticPr fontId="1"/>
  </si>
  <si>
    <t>電源供給が可能な時間計算機　（以下の黄色セルに値を入力するよ電源供給可能な数いて時間を計算できます）</t>
    <rPh sb="0" eb="2">
      <t>デンゲン</t>
    </rPh>
    <rPh sb="2" eb="4">
      <t>キョウキュウ</t>
    </rPh>
    <rPh sb="5" eb="7">
      <t>カノウ</t>
    </rPh>
    <rPh sb="8" eb="10">
      <t>ジカン</t>
    </rPh>
    <rPh sb="10" eb="13">
      <t>ケイサンキ</t>
    </rPh>
    <rPh sb="15" eb="17">
      <t>イカ</t>
    </rPh>
    <rPh sb="18" eb="20">
      <t>キイロ</t>
    </rPh>
    <rPh sb="23" eb="24">
      <t>アタイ</t>
    </rPh>
    <rPh sb="25" eb="27">
      <t>ニュウリョク</t>
    </rPh>
    <rPh sb="30" eb="32">
      <t>デンゲン</t>
    </rPh>
    <rPh sb="32" eb="34">
      <t>キョウキュウ</t>
    </rPh>
    <rPh sb="34" eb="36">
      <t>カノウ</t>
    </rPh>
    <rPh sb="37" eb="38">
      <t>スウ</t>
    </rPh>
    <rPh sb="40" eb="42">
      <t>ジカン</t>
    </rPh>
    <rPh sb="43" eb="45">
      <t>ケイサン</t>
    </rPh>
    <phoneticPr fontId="1"/>
  </si>
  <si>
    <t>計算機</t>
    <rPh sb="0" eb="3">
      <t>ケイサンキ</t>
    </rPh>
    <phoneticPr fontId="1"/>
  </si>
  <si>
    <t>理論値</t>
    <rPh sb="0" eb="3">
      <t>リロンチ</t>
    </rPh>
    <phoneticPr fontId="1"/>
  </si>
  <si>
    <t>実験内容：700Whのポータブル電源でRTX3500を１台、RTX1210を1台接続し何時間稼働させることができるかの実験</t>
    <rPh sb="0" eb="2">
      <t>ジッケン</t>
    </rPh>
    <rPh sb="2" eb="4">
      <t>ナイヨウ</t>
    </rPh>
    <rPh sb="16" eb="18">
      <t>デンゲン</t>
    </rPh>
    <rPh sb="28" eb="29">
      <t>ダイ</t>
    </rPh>
    <rPh sb="39" eb="40">
      <t>ダイ</t>
    </rPh>
    <rPh sb="40" eb="42">
      <t>セツゾク</t>
    </rPh>
    <rPh sb="43" eb="46">
      <t>ナンジカン</t>
    </rPh>
    <rPh sb="46" eb="48">
      <t>カドウ</t>
    </rPh>
    <rPh sb="59" eb="61">
      <t>ジッケン</t>
    </rPh>
    <phoneticPr fontId="1"/>
  </si>
  <si>
    <t>※注意点</t>
    <rPh sb="1" eb="4">
      <t>チュウイテン</t>
    </rPh>
    <phoneticPr fontId="1"/>
  </si>
  <si>
    <t>特にバッテーリー性能は、気温や経年劣化等で性能が大きく変わります。</t>
    <rPh sb="0" eb="1">
      <t>トク</t>
    </rPh>
    <rPh sb="8" eb="10">
      <t>セイノウ</t>
    </rPh>
    <rPh sb="12" eb="14">
      <t>キオン</t>
    </rPh>
    <rPh sb="15" eb="17">
      <t>ケイネン</t>
    </rPh>
    <rPh sb="17" eb="19">
      <t>レッカ</t>
    </rPh>
    <rPh sb="19" eb="20">
      <t>トウ</t>
    </rPh>
    <rPh sb="21" eb="23">
      <t>セイノウ</t>
    </rPh>
    <rPh sb="24" eb="25">
      <t>オオ</t>
    </rPh>
    <rPh sb="27" eb="28">
      <t>カ</t>
    </rPh>
    <phoneticPr fontId="1"/>
  </si>
  <si>
    <t>簡易実験結果を基に計算しています。様々な条件で結果は変わりますので、あくまで参考としてご利用下さい。</t>
    <rPh sb="0" eb="2">
      <t>カンイ</t>
    </rPh>
    <rPh sb="2" eb="4">
      <t>ジッケン</t>
    </rPh>
    <rPh sb="4" eb="6">
      <t>ケッカ</t>
    </rPh>
    <rPh sb="7" eb="8">
      <t>モト</t>
    </rPh>
    <rPh sb="9" eb="11">
      <t>ケイサン</t>
    </rPh>
    <rPh sb="17" eb="19">
      <t>サマザマ</t>
    </rPh>
    <rPh sb="20" eb="22">
      <t>ジョウケン</t>
    </rPh>
    <rPh sb="23" eb="25">
      <t>ケッカ</t>
    </rPh>
    <rPh sb="26" eb="27">
      <t>カ</t>
    </rPh>
    <rPh sb="38" eb="40">
      <t>サンコウ</t>
    </rPh>
    <rPh sb="44" eb="46">
      <t>リヨウ</t>
    </rPh>
    <rPh sb="46" eb="47">
      <t>クダ</t>
    </rPh>
    <phoneticPr fontId="1"/>
  </si>
  <si>
    <t>また、機器の消費電力についても外気温や動作状態により大きく変わります。</t>
    <rPh sb="3" eb="5">
      <t>キキ</t>
    </rPh>
    <rPh sb="6" eb="8">
      <t>ショウヒ</t>
    </rPh>
    <rPh sb="8" eb="10">
      <t>デンリョク</t>
    </rPh>
    <rPh sb="15" eb="18">
      <t>ガイキオン</t>
    </rPh>
    <rPh sb="19" eb="21">
      <t>ドウサ</t>
    </rPh>
    <rPh sb="21" eb="23">
      <t>ジョウタイ</t>
    </rPh>
    <rPh sb="26" eb="27">
      <t>オオ</t>
    </rPh>
    <rPh sb="29" eb="30">
      <t>カ</t>
    </rPh>
    <phoneticPr fontId="1"/>
  </si>
  <si>
    <t>の性能があると推定</t>
    <rPh sb="1" eb="3">
      <t>セイノウ</t>
    </rPh>
    <rPh sb="7" eb="9">
      <t>スイテイ</t>
    </rPh>
    <phoneticPr fontId="1"/>
  </si>
  <si>
    <t>ポータブル電源を用いた停電対策</t>
    <rPh sb="5" eb="7">
      <t>デンゲン</t>
    </rPh>
    <rPh sb="8" eb="9">
      <t>モチ</t>
    </rPh>
    <rPh sb="11" eb="13">
      <t>テイデン</t>
    </rPh>
    <rPh sb="13" eb="15">
      <t>タイサク</t>
    </rPh>
    <phoneticPr fontId="1"/>
  </si>
  <si>
    <t>700Whのポータル電源は</t>
    <rPh sb="10" eb="12">
      <t>デンゲン</t>
    </rPh>
    <phoneticPr fontId="1"/>
  </si>
  <si>
    <t>電気を受給できる</t>
    <rPh sb="0" eb="2">
      <t>デンキ</t>
    </rPh>
    <rPh sb="3" eb="5">
      <t>ジュキュウ</t>
    </rPh>
    <phoneticPr fontId="1"/>
  </si>
  <si>
    <t>簡易実験</t>
    <rPh sb="0" eb="2">
      <t>カンイ</t>
    </rPh>
    <rPh sb="2" eb="4">
      <t>ジッケン</t>
    </rPh>
    <phoneticPr fontId="1"/>
  </si>
  <si>
    <t>の性能で計算することとする</t>
    <rPh sb="1" eb="3">
      <t>セイノウ</t>
    </rPh>
    <rPh sb="4" eb="6">
      <t>ケイサン</t>
    </rPh>
    <phoneticPr fontId="1"/>
  </si>
  <si>
    <t>時間</t>
    <rPh sb="0" eb="2">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</si>
</sst>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1">
    <xf numFmtId="0" fontId="0" fillId="0" borderId="0">
      <alignment vertical="center"/>
    </xf>
  </cellStyleXfs>
  <cellXfs count="1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9" fontId="2" fillId="0" borderId="0" xfId="0" applyNumberFormat="1" applyFont="1">
      <alignment vertical="center"/>
    </xf>
    <xf numFmtId="176" fontId="2" fillId="0" borderId="0" xfId="0" applyNumberFormat="1" applyFont="1">
      <alignment vertical="center"/>
    </xf>
    <xf numFmtId="176" fontId="2" fillId="2" borderId="0" xfId="0" applyNumberFormat="1" applyFont="1" applyFill="1">
      <alignment vertical="center"/>
    </xf>
    <xf numFmtId="0" fontId="2" fillId="0" borderId="0" xfId="0" applyFont="1" applyAlignment="1">
      <alignment horizontal="left" vertical="center"/>
    </xf>
    <xf numFmtId="0" fontId="2" fillId="0" borderId="2" xfId="0" applyFont="1" applyBorder="1">
      <alignment vertical="center"/>
    </xf>
    <xf numFmtId="177" fontId="3" fillId="0" borderId="1" xfId="0" applyNumberFormat="1" applyFont="1" applyBorder="1">
      <alignment vertical="center"/>
    </xf>
    <xf numFmtId="0" fontId="3" fillId="0" borderId="0" xfId="0" applyFont="1">
      <alignment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F367-E370-40B5-973B-9D1E6AE46352}">
  <dimension ref="A1:G28"/>
  <sheetViews>
    <sheetView showGridLines="0" tabSelected="1" zoomScaleNormal="100" workbookViewId="0"/>
  </sheetViews>
  <sheetFormatPr defaultRowHeight="18" customHeight="1" x14ac:dyDescent="0.4"/>
  <cols>
    <col min="1" max="1" width="28.25" style="1" customWidth="1"/>
    <col min="2" max="2" width="6.5" style="1" bestFit="1" customWidth="1"/>
    <col min="3" max="3" width="4.375" style="1" bestFit="1" customWidth="1"/>
    <col min="4" max="4" width="27.625" style="1" bestFit="1" customWidth="1"/>
    <col min="5" max="5" width="5.5" style="1" bestFit="1" customWidth="1"/>
    <col min="6" max="6" width="5.25" style="1" bestFit="1" customWidth="1"/>
    <col min="7" max="7" width="27.125" style="1" customWidth="1"/>
    <col min="8" max="16384" width="9" style="1"/>
  </cols>
  <sheetData>
    <row r="1" spans="1:7" ht="18" customHeight="1" x14ac:dyDescent="0.4">
      <c r="A1" s="9" t="s">
        <v>31</v>
      </c>
    </row>
    <row r="3" spans="1:7" ht="18" customHeight="1" x14ac:dyDescent="0.4">
      <c r="A3" s="9" t="s">
        <v>24</v>
      </c>
    </row>
    <row r="4" spans="1:7" ht="18" customHeight="1" x14ac:dyDescent="0.4">
      <c r="A4" s="1" t="s">
        <v>32</v>
      </c>
    </row>
    <row r="5" spans="1:7" ht="18" customHeight="1" x14ac:dyDescent="0.4">
      <c r="A5" s="2" t="s">
        <v>21</v>
      </c>
      <c r="B5" s="1">
        <v>700</v>
      </c>
      <c r="C5" s="1" t="s">
        <v>0</v>
      </c>
      <c r="D5" s="1" t="s">
        <v>1</v>
      </c>
      <c r="E5" s="1">
        <v>1</v>
      </c>
      <c r="F5" s="1" t="s">
        <v>3</v>
      </c>
      <c r="G5" s="1" t="s">
        <v>2</v>
      </c>
    </row>
    <row r="6" spans="1:7" ht="18" customHeight="1" x14ac:dyDescent="0.4">
      <c r="A6" s="2" t="s">
        <v>4</v>
      </c>
      <c r="B6" s="1">
        <v>40</v>
      </c>
      <c r="C6" s="1" t="s">
        <v>0</v>
      </c>
      <c r="D6" s="1" t="s">
        <v>5</v>
      </c>
      <c r="E6" s="1">
        <f>B5/B6</f>
        <v>17.5</v>
      </c>
      <c r="F6" s="1" t="s">
        <v>3</v>
      </c>
      <c r="G6" s="1" t="s">
        <v>33</v>
      </c>
    </row>
    <row r="8" spans="1:7" ht="18" customHeight="1" x14ac:dyDescent="0.4">
      <c r="A8" s="9" t="s">
        <v>34</v>
      </c>
    </row>
    <row r="9" spans="1:7" ht="18" customHeight="1" x14ac:dyDescent="0.4">
      <c r="A9" s="1" t="s">
        <v>25</v>
      </c>
    </row>
    <row r="10" spans="1:7" ht="18" customHeight="1" x14ac:dyDescent="0.4">
      <c r="A10" s="1" t="s">
        <v>10</v>
      </c>
      <c r="B10" s="1">
        <f>700-(700*0.18)</f>
        <v>574</v>
      </c>
      <c r="C10" s="1" t="s">
        <v>0</v>
      </c>
      <c r="D10" s="1" t="s">
        <v>6</v>
      </c>
      <c r="E10" s="1">
        <v>12.3</v>
      </c>
      <c r="F10" s="1" t="s">
        <v>3</v>
      </c>
      <c r="G10" s="1" t="s">
        <v>7</v>
      </c>
    </row>
    <row r="11" spans="1:7" ht="18" customHeight="1" x14ac:dyDescent="0.4">
      <c r="A11" s="1" t="s">
        <v>8</v>
      </c>
      <c r="B11" s="1">
        <f>700*0.18</f>
        <v>126</v>
      </c>
      <c r="C11" s="1" t="s">
        <v>0</v>
      </c>
      <c r="D11" s="1" t="s">
        <v>6</v>
      </c>
      <c r="E11" s="1">
        <f>(B11*E10)/B10</f>
        <v>2.7</v>
      </c>
      <c r="F11" s="1" t="s">
        <v>3</v>
      </c>
      <c r="G11" s="1" t="s">
        <v>9</v>
      </c>
    </row>
    <row r="12" spans="1:7" ht="18" customHeight="1" x14ac:dyDescent="0.4">
      <c r="A12" s="1" t="s">
        <v>12</v>
      </c>
      <c r="B12" s="1">
        <f>SUM(B10:B11)</f>
        <v>700</v>
      </c>
      <c r="C12" s="1" t="s">
        <v>0</v>
      </c>
      <c r="D12" s="1" t="s">
        <v>11</v>
      </c>
      <c r="E12" s="1">
        <f>SUM(E10:E11)</f>
        <v>15</v>
      </c>
      <c r="F12" s="1" t="s">
        <v>3</v>
      </c>
      <c r="G12" s="1" t="s">
        <v>9</v>
      </c>
    </row>
    <row r="14" spans="1:7" ht="18" customHeight="1" x14ac:dyDescent="0.4">
      <c r="A14" s="2" t="s">
        <v>13</v>
      </c>
      <c r="B14" s="1">
        <f>B6</f>
        <v>40</v>
      </c>
      <c r="C14" s="1" t="s">
        <v>0</v>
      </c>
      <c r="D14" s="1" t="s">
        <v>14</v>
      </c>
      <c r="E14" s="1">
        <f>E12</f>
        <v>15</v>
      </c>
      <c r="F14" s="1" t="s">
        <v>3</v>
      </c>
      <c r="G14" s="1" t="s">
        <v>15</v>
      </c>
    </row>
    <row r="15" spans="1:7" ht="18" customHeight="1" x14ac:dyDescent="0.4">
      <c r="A15" s="2" t="s">
        <v>16</v>
      </c>
      <c r="B15" s="3">
        <f>E14/E6</f>
        <v>0.8571428571428571</v>
      </c>
      <c r="D15" s="1" t="s">
        <v>30</v>
      </c>
    </row>
    <row r="16" spans="1:7" ht="18" customHeight="1" x14ac:dyDescent="0.4">
      <c r="A16" s="2" t="s">
        <v>17</v>
      </c>
      <c r="B16" s="3">
        <f>ROUNDDOWN(B15,1)</f>
        <v>0.8</v>
      </c>
      <c r="D16" s="1" t="s">
        <v>35</v>
      </c>
    </row>
    <row r="17" spans="1:3" ht="18" customHeight="1" x14ac:dyDescent="0.4">
      <c r="A17" s="2"/>
      <c r="B17" s="4"/>
    </row>
    <row r="18" spans="1:3" ht="18" customHeight="1" x14ac:dyDescent="0.4">
      <c r="A18" s="10" t="s">
        <v>23</v>
      </c>
      <c r="B18" s="4"/>
    </row>
    <row r="19" spans="1:3" ht="18" customHeight="1" x14ac:dyDescent="0.4">
      <c r="A19" s="6" t="s">
        <v>22</v>
      </c>
      <c r="B19" s="4"/>
    </row>
    <row r="20" spans="1:3" ht="18" customHeight="1" x14ac:dyDescent="0.4">
      <c r="A20" s="2" t="s">
        <v>18</v>
      </c>
      <c r="B20" s="5">
        <v>700</v>
      </c>
      <c r="C20" s="1" t="s">
        <v>19</v>
      </c>
    </row>
    <row r="21" spans="1:3" ht="18" customHeight="1" x14ac:dyDescent="0.4">
      <c r="A21" s="2" t="s">
        <v>20</v>
      </c>
      <c r="B21" s="5">
        <v>40</v>
      </c>
      <c r="C21" s="1" t="s">
        <v>0</v>
      </c>
    </row>
    <row r="22" spans="1:3" ht="18" customHeight="1" x14ac:dyDescent="0.4">
      <c r="A22" s="2" t="str">
        <f>"実測ベース理論値の"&amp;ROUND(B15,2)*100&amp;"%計算"</f>
        <v>実測ベース理論値の86%計算</v>
      </c>
      <c r="B22" s="8">
        <f>(B20*B15)/B21</f>
        <v>15</v>
      </c>
      <c r="C22" s="7" t="s">
        <v>36</v>
      </c>
    </row>
    <row r="23" spans="1:3" ht="18" customHeight="1" x14ac:dyDescent="0.4">
      <c r="A23" s="2" t="str">
        <f>"マージン考慮理論値の"&amp;ROUND(B16,2)*100&amp;"%計算"</f>
        <v>マージン考慮理論値の80%計算</v>
      </c>
      <c r="B23" s="8">
        <f>(B20*B16)/B21</f>
        <v>14</v>
      </c>
      <c r="C23" s="7" t="s">
        <v>3</v>
      </c>
    </row>
    <row r="25" spans="1:3" ht="18" customHeight="1" x14ac:dyDescent="0.4">
      <c r="A25" s="1" t="s">
        <v>26</v>
      </c>
    </row>
    <row r="26" spans="1:3" ht="18" customHeight="1" x14ac:dyDescent="0.4">
      <c r="A26" s="1" t="s">
        <v>28</v>
      </c>
    </row>
    <row r="27" spans="1:3" ht="18" customHeight="1" x14ac:dyDescent="0.4">
      <c r="A27" s="1" t="s">
        <v>27</v>
      </c>
    </row>
    <row r="28" spans="1:3" ht="18" customHeight="1" x14ac:dyDescent="0.4">
      <c r="A28" s="1" t="s">
        <v>29</v>
      </c>
    </row>
  </sheetData>
  <phoneticPr fontId="1"/>
  <pageMargins left="0.25" right="0.25" top="0.75" bottom="0.75" header="0.3" footer="0.3"/>
  <pageSetup paperSize="9" scale="9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kurosawa</dc:creator>
  <cp:lastModifiedBy>kurosawa</cp:lastModifiedBy>
  <cp:lastPrinted>2021-06-15T03:32:33Z</cp:lastPrinted>
  <dcterms:created xsi:type="dcterms:W3CDTF">2021-06-11T11:14:35Z</dcterms:created>
  <dcterms:modified xsi:type="dcterms:W3CDTF">2021-06-15T03:55:58Z</dcterms:modified>
</cp:coreProperties>
</file>